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4655" windowHeight="6600" tabRatio="551" activeTab="0"/>
  </bookViews>
  <sheets>
    <sheet name="Расчет КПП" sheetId="1" r:id="rId1"/>
  </sheets>
  <definedNames>
    <definedName name="TABLE" localSheetId="0">'Расчет КПП'!#REF!</definedName>
    <definedName name="TABLE_2" localSheetId="0">'Расчет КПП'!#REF!</definedName>
    <definedName name="TABLE_3" localSheetId="0">'Расчет КПП'!#REF!</definedName>
    <definedName name="TABLE_4" localSheetId="0">'Расчет КПП'!#REF!</definedName>
    <definedName name="TABLE_5" localSheetId="0">'Расчет КПП'!#REF!</definedName>
    <definedName name="TABLE_6" localSheetId="0">'Расчет КПП'!#REF!</definedName>
    <definedName name="_xlnm.Print_Area" localSheetId="0">'Расчет КПП'!$A$4:$O$39</definedName>
  </definedNames>
  <calcPr fullCalcOnLoad="1"/>
</workbook>
</file>

<file path=xl/sharedStrings.xml><?xml version="1.0" encoding="utf-8"?>
<sst xmlns="http://schemas.openxmlformats.org/spreadsheetml/2006/main" count="47" uniqueCount="29">
  <si>
    <t>Ширина</t>
  </si>
  <si>
    <t>Профиль</t>
  </si>
  <si>
    <t>R диска</t>
  </si>
  <si>
    <t>Коэфф</t>
  </si>
  <si>
    <t>Пи</t>
  </si>
  <si>
    <t>I</t>
  </si>
  <si>
    <t>II</t>
  </si>
  <si>
    <t>III</t>
  </si>
  <si>
    <t>IV</t>
  </si>
  <si>
    <t>V</t>
  </si>
  <si>
    <t>VI</t>
  </si>
  <si>
    <t>обороты</t>
  </si>
  <si>
    <t>Гл. пара</t>
  </si>
  <si>
    <t>Возможные главные пары &gt;&gt;&gt;</t>
  </si>
  <si>
    <t>-</t>
  </si>
  <si>
    <t>Общее передаточное чило</t>
  </si>
  <si>
    <t>www.tuningsport.ru</t>
  </si>
  <si>
    <t>ПЕРЕДНИЙ ПРИВОД</t>
  </si>
  <si>
    <t xml:space="preserve">Ряды </t>
  </si>
  <si>
    <t>КЛАССИКА</t>
  </si>
  <si>
    <t xml:space="preserve">Таблица покажет скорость автомобиля на определённых оборотах и передачах. Все передаточные числа вы можете скопировать из таблиц, приведённых справа. </t>
  </si>
  <si>
    <t>R1</t>
  </si>
  <si>
    <t>R2</t>
  </si>
  <si>
    <t>Введите ширину, профиль и диаметр колёсных дисков вашего автомобиля. Затем введите передаточные числа главной пары и передач ряда (выделено зелёным).</t>
  </si>
  <si>
    <t>3,47  3,53  3,59  3,71   3,94   4,13   4,33   4,50   4,77   4,92   5,08  5,15  5,31  5,38</t>
  </si>
  <si>
    <t xml:space="preserve">3,91   4,1   4,3   4,44   4,67   4,78   5,13   5,38 </t>
  </si>
  <si>
    <t>R5</t>
  </si>
  <si>
    <t>стандарт</t>
  </si>
  <si>
    <t>тяговый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</si>
</sst>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00000"/>
    <numFmt numFmtId="183" formatCode="0.000000000000000"/>
    <numFmt numFmtId="184" formatCode="0.0000000000000000"/>
    <numFmt numFmtId="185" formatCode="0.0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#,##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9"/>
      <color indexed="9"/>
      <name val="Arial Cyr"/>
      <family val="2"/>
    </font>
    <font>
      <b/>
      <sz val="9"/>
      <name val="Arial Cyr"/>
      <family val="0"/>
    </font>
    <font>
      <b/>
      <u val="single"/>
      <sz val="28"/>
      <color indexed="12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85" fontId="3" fillId="2" borderId="0" xfId="0" applyNumberFormat="1" applyFont="1" applyFill="1" applyBorder="1" applyAlignment="1">
      <alignment/>
    </xf>
    <xf numFmtId="185" fontId="3" fillId="3" borderId="0" xfId="0" applyNumberFormat="1" applyFont="1" applyFill="1" applyBorder="1" applyAlignment="1">
      <alignment/>
    </xf>
    <xf numFmtId="185" fontId="3" fillId="4" borderId="0" xfId="0" applyNumberFormat="1" applyFont="1" applyFill="1" applyBorder="1" applyAlignment="1">
      <alignment/>
    </xf>
    <xf numFmtId="185" fontId="3" fillId="5" borderId="0" xfId="0" applyNumberFormat="1" applyFont="1" applyFill="1" applyBorder="1" applyAlignment="1">
      <alignment/>
    </xf>
    <xf numFmtId="185" fontId="3" fillId="6" borderId="0" xfId="0" applyNumberFormat="1" applyFont="1" applyFill="1" applyBorder="1" applyAlignment="1">
      <alignment/>
    </xf>
    <xf numFmtId="185" fontId="3" fillId="7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 vertical="center"/>
    </xf>
    <xf numFmtId="185" fontId="3" fillId="2" borderId="1" xfId="0" applyNumberFormat="1" applyFont="1" applyFill="1" applyBorder="1" applyAlignment="1">
      <alignment/>
    </xf>
    <xf numFmtId="185" fontId="3" fillId="2" borderId="2" xfId="0" applyNumberFormat="1" applyFont="1" applyFill="1" applyBorder="1" applyAlignment="1">
      <alignment/>
    </xf>
    <xf numFmtId="185" fontId="3" fillId="2" borderId="3" xfId="0" applyNumberFormat="1" applyFont="1" applyFill="1" applyBorder="1" applyAlignment="1">
      <alignment/>
    </xf>
    <xf numFmtId="185" fontId="3" fillId="2" borderId="4" xfId="0" applyNumberFormat="1" applyFont="1" applyFill="1" applyBorder="1" applyAlignment="1">
      <alignment/>
    </xf>
    <xf numFmtId="185" fontId="3" fillId="2" borderId="5" xfId="0" applyNumberFormat="1" applyFont="1" applyFill="1" applyBorder="1" applyAlignment="1">
      <alignment/>
    </xf>
    <xf numFmtId="185" fontId="3" fillId="3" borderId="4" xfId="0" applyNumberFormat="1" applyFont="1" applyFill="1" applyBorder="1" applyAlignment="1">
      <alignment/>
    </xf>
    <xf numFmtId="185" fontId="3" fillId="3" borderId="5" xfId="0" applyNumberFormat="1" applyFont="1" applyFill="1" applyBorder="1" applyAlignment="1">
      <alignment/>
    </xf>
    <xf numFmtId="185" fontId="3" fillId="4" borderId="4" xfId="0" applyNumberFormat="1" applyFont="1" applyFill="1" applyBorder="1" applyAlignment="1">
      <alignment/>
    </xf>
    <xf numFmtId="185" fontId="3" fillId="4" borderId="5" xfId="0" applyNumberFormat="1" applyFont="1" applyFill="1" applyBorder="1" applyAlignment="1">
      <alignment/>
    </xf>
    <xf numFmtId="185" fontId="3" fillId="5" borderId="4" xfId="0" applyNumberFormat="1" applyFont="1" applyFill="1" applyBorder="1" applyAlignment="1">
      <alignment/>
    </xf>
    <xf numFmtId="185" fontId="3" fillId="5" borderId="5" xfId="0" applyNumberFormat="1" applyFont="1" applyFill="1" applyBorder="1" applyAlignment="1">
      <alignment/>
    </xf>
    <xf numFmtId="185" fontId="3" fillId="6" borderId="4" xfId="0" applyNumberFormat="1" applyFont="1" applyFill="1" applyBorder="1" applyAlignment="1">
      <alignment/>
    </xf>
    <xf numFmtId="185" fontId="3" fillId="6" borderId="5" xfId="0" applyNumberFormat="1" applyFont="1" applyFill="1" applyBorder="1" applyAlignment="1">
      <alignment/>
    </xf>
    <xf numFmtId="185" fontId="3" fillId="7" borderId="4" xfId="0" applyNumberFormat="1" applyFont="1" applyFill="1" applyBorder="1" applyAlignment="1">
      <alignment/>
    </xf>
    <xf numFmtId="185" fontId="3" fillId="7" borderId="5" xfId="0" applyNumberFormat="1" applyFont="1" applyFill="1" applyBorder="1" applyAlignment="1">
      <alignment/>
    </xf>
    <xf numFmtId="185" fontId="3" fillId="8" borderId="6" xfId="0" applyNumberFormat="1" applyFont="1" applyFill="1" applyBorder="1" applyAlignment="1">
      <alignment/>
    </xf>
    <xf numFmtId="185" fontId="3" fillId="8" borderId="7" xfId="0" applyNumberFormat="1" applyFont="1" applyFill="1" applyBorder="1" applyAlignment="1">
      <alignment/>
    </xf>
    <xf numFmtId="185" fontId="3" fillId="8" borderId="8" xfId="0" applyNumberFormat="1" applyFont="1" applyFill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172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9" borderId="9" xfId="0" applyFont="1" applyFill="1" applyBorder="1" applyAlignment="1">
      <alignment horizontal="center"/>
    </xf>
    <xf numFmtId="4" fontId="3" fillId="9" borderId="9" xfId="0" applyNumberFormat="1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Continuous"/>
    </xf>
    <xf numFmtId="0" fontId="5" fillId="10" borderId="0" xfId="0" applyFont="1" applyFill="1" applyBorder="1" applyAlignment="1">
      <alignment/>
    </xf>
    <xf numFmtId="0" fontId="3" fillId="10" borderId="0" xfId="0" applyFont="1" applyFill="1" applyBorder="1" applyAlignment="1">
      <alignment/>
    </xf>
    <xf numFmtId="0" fontId="3" fillId="10" borderId="0" xfId="0" applyFont="1" applyFill="1" applyAlignment="1">
      <alignment/>
    </xf>
    <xf numFmtId="0" fontId="5" fillId="0" borderId="0" xfId="0" applyFont="1" applyAlignment="1">
      <alignment/>
    </xf>
    <xf numFmtId="186" fontId="3" fillId="11" borderId="1" xfId="0" applyNumberFormat="1" applyFont="1" applyFill="1" applyBorder="1" applyAlignment="1">
      <alignment horizontal="center"/>
    </xf>
    <xf numFmtId="186" fontId="3" fillId="11" borderId="2" xfId="0" applyNumberFormat="1" applyFont="1" applyFill="1" applyBorder="1" applyAlignment="1">
      <alignment horizontal="center"/>
    </xf>
    <xf numFmtId="186" fontId="3" fillId="11" borderId="3" xfId="0" applyNumberFormat="1" applyFont="1" applyFill="1" applyBorder="1" applyAlignment="1">
      <alignment horizontal="center"/>
    </xf>
    <xf numFmtId="186" fontId="3" fillId="11" borderId="4" xfId="0" applyNumberFormat="1" applyFont="1" applyFill="1" applyBorder="1" applyAlignment="1">
      <alignment horizontal="center"/>
    </xf>
    <xf numFmtId="186" fontId="3" fillId="11" borderId="0" xfId="0" applyNumberFormat="1" applyFont="1" applyFill="1" applyBorder="1" applyAlignment="1">
      <alignment horizontal="center"/>
    </xf>
    <xf numFmtId="186" fontId="3" fillId="11" borderId="5" xfId="0" applyNumberFormat="1" applyFont="1" applyFill="1" applyBorder="1" applyAlignment="1">
      <alignment horizontal="center"/>
    </xf>
    <xf numFmtId="186" fontId="3" fillId="11" borderId="0" xfId="0" applyNumberFormat="1" applyFont="1" applyFill="1" applyAlignment="1">
      <alignment horizontal="center"/>
    </xf>
    <xf numFmtId="186" fontId="3" fillId="11" borderId="6" xfId="0" applyNumberFormat="1" applyFont="1" applyFill="1" applyBorder="1" applyAlignment="1">
      <alignment horizontal="center"/>
    </xf>
    <xf numFmtId="186" fontId="3" fillId="11" borderId="7" xfId="0" applyNumberFormat="1" applyFont="1" applyFill="1" applyBorder="1" applyAlignment="1">
      <alignment horizontal="center"/>
    </xf>
    <xf numFmtId="186" fontId="3" fillId="11" borderId="8" xfId="0" applyNumberFormat="1" applyFont="1" applyFill="1" applyBorder="1" applyAlignment="1">
      <alignment horizontal="center"/>
    </xf>
    <xf numFmtId="186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86" fontId="3" fillId="9" borderId="1" xfId="0" applyNumberFormat="1" applyFont="1" applyFill="1" applyBorder="1" applyAlignment="1">
      <alignment horizontal="center"/>
    </xf>
    <xf numFmtId="186" fontId="3" fillId="9" borderId="2" xfId="0" applyNumberFormat="1" applyFont="1" applyFill="1" applyBorder="1" applyAlignment="1">
      <alignment horizontal="center"/>
    </xf>
    <xf numFmtId="186" fontId="3" fillId="9" borderId="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2" xfId="0" applyFont="1" applyBorder="1" applyAlignment="1">
      <alignment horizontal="center"/>
    </xf>
    <xf numFmtId="0" fontId="6" fillId="0" borderId="0" xfId="17" applyFont="1" applyAlignment="1">
      <alignment horizontal="center"/>
    </xf>
  </cellXfs>
  <cellStyles count="10">
    <cellStyle name="Normal" xfId="0"/>
    <cellStyle name="Followed Hyperlink" xfId="15"/>
    <cellStyle name="Hyperlink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ningspor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="94" zoomScaleNormal="94" workbookViewId="0" topLeftCell="A1">
      <selection activeCell="Q1" sqref="Q1"/>
    </sheetView>
  </sheetViews>
  <sheetFormatPr defaultColWidth="9.00390625" defaultRowHeight="12.75"/>
  <cols>
    <col min="1" max="9" width="9.25390625" style="2" customWidth="1"/>
    <col min="10" max="10" width="10.75390625" style="2" customWidth="1"/>
    <col min="11" max="11" width="9.25390625" style="2" customWidth="1"/>
    <col min="12" max="12" width="8.375" style="2" customWidth="1"/>
    <col min="13" max="13" width="9.25390625" style="2" customWidth="1"/>
    <col min="14" max="16384" width="9.125" style="2" customWidth="1"/>
  </cols>
  <sheetData>
    <row r="1" spans="1:15" ht="12.75">
      <c r="A1" s="65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2" customHeight="1">
      <c r="A2" s="65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2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6" s="1" customFormat="1" ht="12">
      <c r="A4" s="35" t="s">
        <v>0</v>
      </c>
      <c r="B4" s="35" t="s">
        <v>1</v>
      </c>
      <c r="C4" s="35" t="s">
        <v>2</v>
      </c>
      <c r="D4" s="33" t="s">
        <v>3</v>
      </c>
      <c r="E4" s="33" t="s">
        <v>4</v>
      </c>
      <c r="J4" s="2"/>
      <c r="K4" s="48" t="s">
        <v>17</v>
      </c>
      <c r="L4" s="2"/>
      <c r="M4" s="2"/>
      <c r="N4" s="2"/>
      <c r="O4" s="2"/>
      <c r="P4" s="2"/>
    </row>
    <row r="5" spans="1:5" ht="12">
      <c r="A5" s="42">
        <v>185</v>
      </c>
      <c r="B5" s="42">
        <v>60</v>
      </c>
      <c r="C5" s="42">
        <v>14</v>
      </c>
      <c r="D5" s="34">
        <v>0.98</v>
      </c>
      <c r="E5" s="34">
        <f>PI()</f>
        <v>3.141592653589793</v>
      </c>
    </row>
    <row r="6" spans="1:19" ht="12">
      <c r="A6" s="3"/>
      <c r="B6" s="3"/>
      <c r="C6" s="3"/>
      <c r="D6" s="4"/>
      <c r="E6" s="4"/>
      <c r="J6" s="44" t="s">
        <v>13</v>
      </c>
      <c r="K6" s="44"/>
      <c r="L6" s="44"/>
      <c r="M6" s="45" t="s">
        <v>24</v>
      </c>
      <c r="N6" s="46"/>
      <c r="O6" s="46"/>
      <c r="P6" s="46"/>
      <c r="Q6" s="47"/>
      <c r="R6" s="47"/>
      <c r="S6" s="47"/>
    </row>
    <row r="7" spans="1:16" ht="12">
      <c r="A7" s="36" t="s">
        <v>12</v>
      </c>
      <c r="B7" s="43">
        <v>3.71</v>
      </c>
      <c r="C7" s="13"/>
      <c r="D7" s="13"/>
      <c r="E7" s="13"/>
      <c r="F7" s="13"/>
      <c r="G7" s="13"/>
      <c r="J7" s="13"/>
      <c r="K7" s="13"/>
      <c r="L7" s="13"/>
      <c r="M7" s="5"/>
      <c r="N7" s="5"/>
      <c r="O7" s="5"/>
      <c r="P7" s="5"/>
    </row>
    <row r="8" spans="1:16" ht="12">
      <c r="A8" s="1"/>
      <c r="B8" s="37" t="s">
        <v>5</v>
      </c>
      <c r="C8" s="37" t="s">
        <v>6</v>
      </c>
      <c r="D8" s="37" t="s">
        <v>7</v>
      </c>
      <c r="E8" s="37" t="s">
        <v>8</v>
      </c>
      <c r="F8" s="37" t="s">
        <v>9</v>
      </c>
      <c r="G8" s="37" t="s">
        <v>10</v>
      </c>
      <c r="I8" s="3"/>
      <c r="J8" s="38" t="s">
        <v>18</v>
      </c>
      <c r="K8" s="6" t="s">
        <v>5</v>
      </c>
      <c r="L8" s="6" t="s">
        <v>6</v>
      </c>
      <c r="M8" s="6" t="s">
        <v>7</v>
      </c>
      <c r="N8" s="6" t="s">
        <v>8</v>
      </c>
      <c r="O8" s="6" t="s">
        <v>9</v>
      </c>
      <c r="P8" s="6" t="s">
        <v>10</v>
      </c>
    </row>
    <row r="9" spans="1:16" ht="12">
      <c r="A9" s="14" t="s">
        <v>11</v>
      </c>
      <c r="B9" s="62">
        <v>3.636</v>
      </c>
      <c r="C9" s="63">
        <v>1.95</v>
      </c>
      <c r="D9" s="63">
        <v>1.357</v>
      </c>
      <c r="E9" s="63">
        <v>0.941</v>
      </c>
      <c r="F9" s="63">
        <v>0.784</v>
      </c>
      <c r="G9" s="64">
        <v>0.692</v>
      </c>
      <c r="I9" s="3"/>
      <c r="J9" s="37" t="s">
        <v>27</v>
      </c>
      <c r="K9" s="49">
        <v>3.636</v>
      </c>
      <c r="L9" s="50">
        <v>1.95</v>
      </c>
      <c r="M9" s="50">
        <v>1.357</v>
      </c>
      <c r="N9" s="50">
        <v>0.941</v>
      </c>
      <c r="O9" s="50">
        <v>0.784</v>
      </c>
      <c r="P9" s="51">
        <v>0.692</v>
      </c>
    </row>
    <row r="10" spans="1:16" ht="12">
      <c r="A10" s="3">
        <v>0</v>
      </c>
      <c r="B10" s="15">
        <f aca="true" t="shared" si="0" ref="B10:B27">A10*60*2*$E$5*($C$5*0.025/2+$A$5/10*$B$5/10000*$D$5)/$B$7/$B$9/1000</f>
        <v>0</v>
      </c>
      <c r="C10" s="16">
        <f aca="true" t="shared" si="1" ref="C10:C27">$A10*60*2*$E$5*($C$5*0.025/2+$A$5/10*$B$5/10000*$D$5)/$B$7/$C$9/1000</f>
        <v>0</v>
      </c>
      <c r="D10" s="16">
        <f aca="true" t="shared" si="2" ref="D10:D27">$A10*60*2*$E$5*($C$5*0.025/2+$A$5/10*$B$5/10000*$D$5)/$B$7/$D$9/1000</f>
        <v>0</v>
      </c>
      <c r="E10" s="16">
        <f aca="true" t="shared" si="3" ref="E10:E27">$A10*60*2*$E$5*($C$5*0.025/2+$A$5/10*$B$5/10000*$D$5)/$B$7/$E$9/1000</f>
        <v>0</v>
      </c>
      <c r="F10" s="16">
        <f aca="true" t="shared" si="4" ref="F10:F27">$A10*60*2*$E$5*($C$5*0.025/2+$A$5/10*$B$5/10000*$D$5)/$B$7/$F$9/1000</f>
        <v>0</v>
      </c>
      <c r="G10" s="17">
        <f aca="true" t="shared" si="5" ref="G10:G27">$A10*60*2*$E$5*($C$5*0.025/2+$A$5/10*$B$5/10000*$D$5)/$B$7/$G$9/1000</f>
        <v>0</v>
      </c>
      <c r="I10" s="5"/>
      <c r="J10" s="37">
        <v>5</v>
      </c>
      <c r="K10" s="52">
        <v>2.923</v>
      </c>
      <c r="L10" s="53">
        <v>1.81</v>
      </c>
      <c r="M10" s="53">
        <v>1.276</v>
      </c>
      <c r="N10" s="53">
        <v>0.97</v>
      </c>
      <c r="O10" s="53">
        <v>0.784</v>
      </c>
      <c r="P10" s="54">
        <v>0.692</v>
      </c>
    </row>
    <row r="11" spans="1:16" ht="12">
      <c r="A11" s="3">
        <f>A10+500</f>
        <v>500</v>
      </c>
      <c r="B11" s="18">
        <f t="shared" si="0"/>
        <v>3.96538284378013</v>
      </c>
      <c r="C11" s="7">
        <f t="shared" si="1"/>
        <v>7.393913856402336</v>
      </c>
      <c r="D11" s="7">
        <f t="shared" si="2"/>
        <v>10.625005173164741</v>
      </c>
      <c r="E11" s="7">
        <f t="shared" si="3"/>
        <v>15.322138172140866</v>
      </c>
      <c r="F11" s="7">
        <f t="shared" si="4"/>
        <v>18.39047451528642</v>
      </c>
      <c r="G11" s="19">
        <f t="shared" si="5"/>
        <v>20.835450895931437</v>
      </c>
      <c r="J11" s="37">
        <v>6</v>
      </c>
      <c r="K11" s="52">
        <v>2.923</v>
      </c>
      <c r="L11" s="53">
        <v>1.81</v>
      </c>
      <c r="M11" s="53">
        <v>1.276</v>
      </c>
      <c r="N11" s="53">
        <v>1.063</v>
      </c>
      <c r="O11" s="53">
        <v>0.941</v>
      </c>
      <c r="P11" s="54">
        <v>0.784</v>
      </c>
    </row>
    <row r="12" spans="1:16" ht="12">
      <c r="A12" s="3">
        <f aca="true" t="shared" si="6" ref="A12:A27">A11+500</f>
        <v>1000</v>
      </c>
      <c r="B12" s="18">
        <f t="shared" si="0"/>
        <v>7.93076568756026</v>
      </c>
      <c r="C12" s="7">
        <f t="shared" si="1"/>
        <v>14.787827712804672</v>
      </c>
      <c r="D12" s="7">
        <f t="shared" si="2"/>
        <v>21.250010346329482</v>
      </c>
      <c r="E12" s="7">
        <f t="shared" si="3"/>
        <v>30.64427634428173</v>
      </c>
      <c r="F12" s="7">
        <f t="shared" si="4"/>
        <v>36.78094903057284</v>
      </c>
      <c r="G12" s="19">
        <f t="shared" si="5"/>
        <v>41.670901791862875</v>
      </c>
      <c r="J12" s="37">
        <v>7</v>
      </c>
      <c r="K12" s="52">
        <v>2.923</v>
      </c>
      <c r="L12" s="53">
        <v>2.053</v>
      </c>
      <c r="M12" s="53">
        <v>1.556</v>
      </c>
      <c r="N12" s="53">
        <v>1.31</v>
      </c>
      <c r="O12" s="53">
        <v>1.129</v>
      </c>
      <c r="P12" s="54">
        <v>0.941</v>
      </c>
    </row>
    <row r="13" spans="1:17" ht="12">
      <c r="A13" s="3">
        <f t="shared" si="6"/>
        <v>1500</v>
      </c>
      <c r="B13" s="18">
        <f t="shared" si="0"/>
        <v>11.896148531340392</v>
      </c>
      <c r="C13" s="7">
        <f t="shared" si="1"/>
        <v>22.18174156920701</v>
      </c>
      <c r="D13" s="7">
        <f t="shared" si="2"/>
        <v>31.875015519494227</v>
      </c>
      <c r="E13" s="7">
        <f t="shared" si="3"/>
        <v>45.9664145164226</v>
      </c>
      <c r="F13" s="7">
        <f t="shared" si="4"/>
        <v>55.17142354585927</v>
      </c>
      <c r="G13" s="19">
        <f t="shared" si="5"/>
        <v>62.50635268779432</v>
      </c>
      <c r="J13" s="37">
        <v>8</v>
      </c>
      <c r="K13" s="52">
        <v>3.417</v>
      </c>
      <c r="L13" s="53">
        <v>2.105</v>
      </c>
      <c r="M13" s="53">
        <v>1.357</v>
      </c>
      <c r="N13" s="53">
        <v>0.97</v>
      </c>
      <c r="O13" s="53">
        <v>0.784</v>
      </c>
      <c r="P13" s="54">
        <v>0.692</v>
      </c>
      <c r="Q13" s="1"/>
    </row>
    <row r="14" spans="1:16" ht="12">
      <c r="A14" s="3">
        <f t="shared" si="6"/>
        <v>2000</v>
      </c>
      <c r="B14" s="18">
        <f t="shared" si="0"/>
        <v>15.86153137512052</v>
      </c>
      <c r="C14" s="7">
        <f t="shared" si="1"/>
        <v>29.575655425609344</v>
      </c>
      <c r="D14" s="7">
        <f t="shared" si="2"/>
        <v>42.500020692658964</v>
      </c>
      <c r="E14" s="7">
        <f t="shared" si="3"/>
        <v>61.28855268856346</v>
      </c>
      <c r="F14" s="7">
        <f t="shared" si="4"/>
        <v>73.56189806114568</v>
      </c>
      <c r="G14" s="19">
        <f t="shared" si="5"/>
        <v>83.34180358372575</v>
      </c>
      <c r="J14" s="37">
        <v>11</v>
      </c>
      <c r="K14" s="52">
        <v>3.636</v>
      </c>
      <c r="L14" s="53">
        <v>2.222</v>
      </c>
      <c r="M14" s="53">
        <v>1.538</v>
      </c>
      <c r="N14" s="53">
        <v>1.167</v>
      </c>
      <c r="O14" s="53">
        <v>0.886</v>
      </c>
      <c r="P14" s="54">
        <v>0.784</v>
      </c>
    </row>
    <row r="15" spans="1:16" ht="12">
      <c r="A15" s="3">
        <f t="shared" si="6"/>
        <v>2500</v>
      </c>
      <c r="B15" s="18">
        <f t="shared" si="0"/>
        <v>19.82691421890065</v>
      </c>
      <c r="C15" s="7">
        <f t="shared" si="1"/>
        <v>36.96956928201168</v>
      </c>
      <c r="D15" s="7">
        <f t="shared" si="2"/>
        <v>53.125025865823716</v>
      </c>
      <c r="E15" s="7">
        <f t="shared" si="3"/>
        <v>76.61069086070434</v>
      </c>
      <c r="F15" s="7">
        <f t="shared" si="4"/>
        <v>91.95237257643211</v>
      </c>
      <c r="G15" s="19">
        <f t="shared" si="5"/>
        <v>104.17725447965721</v>
      </c>
      <c r="J15" s="37">
        <v>12</v>
      </c>
      <c r="K15" s="52">
        <v>3.167</v>
      </c>
      <c r="L15" s="53">
        <v>1.95</v>
      </c>
      <c r="M15" s="53">
        <v>1.357</v>
      </c>
      <c r="N15" s="53">
        <v>1.031</v>
      </c>
      <c r="O15" s="53">
        <v>0.784</v>
      </c>
      <c r="P15" s="54">
        <v>0.692</v>
      </c>
    </row>
    <row r="16" spans="1:16" ht="12">
      <c r="A16" s="3">
        <f t="shared" si="6"/>
        <v>3000</v>
      </c>
      <c r="B16" s="18">
        <f t="shared" si="0"/>
        <v>23.792297062680785</v>
      </c>
      <c r="C16" s="7">
        <f t="shared" si="1"/>
        <v>44.36348313841402</v>
      </c>
      <c r="D16" s="7">
        <f t="shared" si="2"/>
        <v>63.75003103898845</v>
      </c>
      <c r="E16" s="7">
        <f t="shared" si="3"/>
        <v>91.9328290328452</v>
      </c>
      <c r="F16" s="7">
        <f t="shared" si="4"/>
        <v>110.34284709171854</v>
      </c>
      <c r="G16" s="19">
        <f t="shared" si="5"/>
        <v>125.01270537558864</v>
      </c>
      <c r="J16" s="37">
        <v>18</v>
      </c>
      <c r="K16" s="52">
        <v>3.167</v>
      </c>
      <c r="L16" s="53">
        <v>2.105</v>
      </c>
      <c r="M16" s="53">
        <v>1.481</v>
      </c>
      <c r="N16" s="53">
        <v>1.129</v>
      </c>
      <c r="O16" s="53">
        <v>0.886</v>
      </c>
      <c r="P16" s="54">
        <v>0.784</v>
      </c>
    </row>
    <row r="17" spans="1:16" ht="12">
      <c r="A17" s="3">
        <f t="shared" si="6"/>
        <v>3500</v>
      </c>
      <c r="B17" s="18">
        <f t="shared" si="0"/>
        <v>27.75767990646091</v>
      </c>
      <c r="C17" s="7">
        <f t="shared" si="1"/>
        <v>51.757396994816354</v>
      </c>
      <c r="D17" s="7">
        <f t="shared" si="2"/>
        <v>74.37503621215319</v>
      </c>
      <c r="E17" s="7">
        <f t="shared" si="3"/>
        <v>107.25496720498607</v>
      </c>
      <c r="F17" s="7">
        <f t="shared" si="4"/>
        <v>128.73332160700494</v>
      </c>
      <c r="G17" s="19">
        <f t="shared" si="5"/>
        <v>145.84815627152008</v>
      </c>
      <c r="J17" s="41">
        <v>102</v>
      </c>
      <c r="K17" s="52">
        <v>3.167</v>
      </c>
      <c r="L17" s="53">
        <v>1.95</v>
      </c>
      <c r="M17" s="53">
        <v>1.357</v>
      </c>
      <c r="N17" s="53">
        <v>0.941</v>
      </c>
      <c r="O17" s="53">
        <v>0.737</v>
      </c>
      <c r="P17" s="54" t="s">
        <v>14</v>
      </c>
    </row>
    <row r="18" spans="1:16" ht="12">
      <c r="A18" s="5">
        <f t="shared" si="6"/>
        <v>4000</v>
      </c>
      <c r="B18" s="18">
        <f t="shared" si="0"/>
        <v>31.72306275024104</v>
      </c>
      <c r="C18" s="7">
        <f t="shared" si="1"/>
        <v>59.15131085121869</v>
      </c>
      <c r="D18" s="7">
        <f t="shared" si="2"/>
        <v>85.00004138531793</v>
      </c>
      <c r="E18" s="7">
        <f t="shared" si="3"/>
        <v>122.57710537712693</v>
      </c>
      <c r="F18" s="7">
        <f t="shared" si="4"/>
        <v>147.12379612229137</v>
      </c>
      <c r="G18" s="19">
        <f t="shared" si="5"/>
        <v>166.6836071674515</v>
      </c>
      <c r="J18" s="41">
        <v>103</v>
      </c>
      <c r="K18" s="52">
        <v>2.923</v>
      </c>
      <c r="L18" s="53">
        <v>1.95</v>
      </c>
      <c r="M18" s="53">
        <v>1.357</v>
      </c>
      <c r="N18" s="53">
        <v>0.941</v>
      </c>
      <c r="O18" s="53">
        <v>0.692</v>
      </c>
      <c r="P18" s="54" t="s">
        <v>14</v>
      </c>
    </row>
    <row r="19" spans="1:16" ht="12">
      <c r="A19" s="3">
        <f>A18+500</f>
        <v>4500</v>
      </c>
      <c r="B19" s="18">
        <f t="shared" si="0"/>
        <v>35.68844559402117</v>
      </c>
      <c r="C19" s="7">
        <f t="shared" si="1"/>
        <v>66.54522470762102</v>
      </c>
      <c r="D19" s="7">
        <f t="shared" si="2"/>
        <v>95.62504655848268</v>
      </c>
      <c r="E19" s="7">
        <f t="shared" si="3"/>
        <v>137.8992435492678</v>
      </c>
      <c r="F19" s="7">
        <f t="shared" si="4"/>
        <v>165.51427063757777</v>
      </c>
      <c r="G19" s="19">
        <f t="shared" si="5"/>
        <v>187.51905806338291</v>
      </c>
      <c r="J19" s="41">
        <v>104</v>
      </c>
      <c r="K19" s="52">
        <v>2.923</v>
      </c>
      <c r="L19" s="55">
        <v>1.95</v>
      </c>
      <c r="M19" s="55">
        <v>1.357</v>
      </c>
      <c r="N19" s="55">
        <v>1.031</v>
      </c>
      <c r="O19" s="55">
        <v>0.737</v>
      </c>
      <c r="P19" s="54" t="s">
        <v>14</v>
      </c>
    </row>
    <row r="20" spans="1:16" ht="12">
      <c r="A20" s="3">
        <f>A19+500</f>
        <v>5000</v>
      </c>
      <c r="B20" s="18">
        <f t="shared" si="0"/>
        <v>39.6538284378013</v>
      </c>
      <c r="C20" s="7">
        <f t="shared" si="1"/>
        <v>73.93913856402337</v>
      </c>
      <c r="D20" s="7">
        <f t="shared" si="2"/>
        <v>106.25005173164743</v>
      </c>
      <c r="E20" s="7">
        <f t="shared" si="3"/>
        <v>153.22138172140868</v>
      </c>
      <c r="F20" s="7">
        <f t="shared" si="4"/>
        <v>183.90474515286422</v>
      </c>
      <c r="G20" s="19">
        <f t="shared" si="5"/>
        <v>208.35450895931442</v>
      </c>
      <c r="J20" s="41">
        <v>111</v>
      </c>
      <c r="K20" s="52">
        <v>3.167</v>
      </c>
      <c r="L20" s="55">
        <v>2.222</v>
      </c>
      <c r="M20" s="55">
        <v>1.538</v>
      </c>
      <c r="N20" s="55">
        <v>1.167</v>
      </c>
      <c r="O20" s="55">
        <v>0.811</v>
      </c>
      <c r="P20" s="54" t="s">
        <v>14</v>
      </c>
    </row>
    <row r="21" spans="1:16" ht="12">
      <c r="A21" s="3">
        <f>A20+500</f>
        <v>5500</v>
      </c>
      <c r="B21" s="20">
        <f t="shared" si="0"/>
        <v>43.619211281581435</v>
      </c>
      <c r="C21" s="8">
        <f t="shared" si="1"/>
        <v>81.33305242042569</v>
      </c>
      <c r="D21" s="8">
        <f t="shared" si="2"/>
        <v>116.87505690481215</v>
      </c>
      <c r="E21" s="8">
        <f t="shared" si="3"/>
        <v>168.54351989354953</v>
      </c>
      <c r="F21" s="8">
        <f t="shared" si="4"/>
        <v>202.29521966815062</v>
      </c>
      <c r="G21" s="21">
        <f t="shared" si="5"/>
        <v>229.18995985524583</v>
      </c>
      <c r="J21" s="41">
        <v>200</v>
      </c>
      <c r="K21" s="56">
        <v>2.923</v>
      </c>
      <c r="L21" s="57">
        <v>2.222</v>
      </c>
      <c r="M21" s="57">
        <v>1.762</v>
      </c>
      <c r="N21" s="57">
        <v>1.393</v>
      </c>
      <c r="O21" s="57">
        <v>1.167</v>
      </c>
      <c r="P21" s="58" t="s">
        <v>14</v>
      </c>
    </row>
    <row r="22" spans="1:16" ht="12">
      <c r="A22" s="3">
        <f t="shared" si="6"/>
        <v>6000</v>
      </c>
      <c r="B22" s="22">
        <f t="shared" si="0"/>
        <v>47.58459412536157</v>
      </c>
      <c r="C22" s="9">
        <f t="shared" si="1"/>
        <v>88.72696627682804</v>
      </c>
      <c r="D22" s="9">
        <f t="shared" si="2"/>
        <v>127.5000620779769</v>
      </c>
      <c r="E22" s="9">
        <f t="shared" si="3"/>
        <v>183.8656580656904</v>
      </c>
      <c r="F22" s="9">
        <f t="shared" si="4"/>
        <v>220.68569418343708</v>
      </c>
      <c r="G22" s="23">
        <f t="shared" si="5"/>
        <v>250.02541075117728</v>
      </c>
      <c r="J22" s="41"/>
      <c r="K22" s="59"/>
      <c r="L22" s="59"/>
      <c r="M22" s="59"/>
      <c r="N22" s="59"/>
      <c r="O22" s="59"/>
      <c r="P22" s="59"/>
    </row>
    <row r="23" spans="1:16" ht="12">
      <c r="A23" s="3">
        <f t="shared" si="6"/>
        <v>6500</v>
      </c>
      <c r="B23" s="24">
        <f t="shared" si="0"/>
        <v>51.549976969141696</v>
      </c>
      <c r="C23" s="10">
        <f t="shared" si="1"/>
        <v>96.12088013323036</v>
      </c>
      <c r="D23" s="10">
        <f t="shared" si="2"/>
        <v>138.12506725114164</v>
      </c>
      <c r="E23" s="10">
        <f t="shared" si="3"/>
        <v>199.18779623783126</v>
      </c>
      <c r="F23" s="10">
        <f t="shared" si="4"/>
        <v>239.07616869872345</v>
      </c>
      <c r="G23" s="25">
        <f t="shared" si="5"/>
        <v>270.86086164710866</v>
      </c>
      <c r="J23" s="41"/>
      <c r="K23" s="60"/>
      <c r="L23" s="60"/>
      <c r="M23" s="60"/>
      <c r="N23" s="60"/>
      <c r="O23" s="60"/>
      <c r="P23" s="60"/>
    </row>
    <row r="24" spans="1:7" ht="12">
      <c r="A24" s="3">
        <f t="shared" si="6"/>
        <v>7000</v>
      </c>
      <c r="B24" s="26">
        <f t="shared" si="0"/>
        <v>55.51535981292182</v>
      </c>
      <c r="C24" s="11">
        <f t="shared" si="1"/>
        <v>103.51479398963271</v>
      </c>
      <c r="D24" s="11">
        <f t="shared" si="2"/>
        <v>148.75007242430638</v>
      </c>
      <c r="E24" s="11">
        <f t="shared" si="3"/>
        <v>214.50993440997215</v>
      </c>
      <c r="F24" s="11">
        <f t="shared" si="4"/>
        <v>257.4666432140099</v>
      </c>
      <c r="G24" s="27">
        <f t="shared" si="5"/>
        <v>291.69631254304016</v>
      </c>
    </row>
    <row r="25" spans="1:11" ht="12" customHeight="1">
      <c r="A25" s="3">
        <f t="shared" si="6"/>
        <v>7500</v>
      </c>
      <c r="B25" s="28">
        <f t="shared" si="0"/>
        <v>59.480742656701956</v>
      </c>
      <c r="C25" s="12">
        <f t="shared" si="1"/>
        <v>110.90870784603504</v>
      </c>
      <c r="D25" s="12">
        <f t="shared" si="2"/>
        <v>159.37507759747112</v>
      </c>
      <c r="E25" s="12">
        <f t="shared" si="3"/>
        <v>229.832072582113</v>
      </c>
      <c r="F25" s="12">
        <f t="shared" si="4"/>
        <v>275.8571177292963</v>
      </c>
      <c r="G25" s="29">
        <f t="shared" si="5"/>
        <v>312.5317634389716</v>
      </c>
      <c r="K25" s="48" t="s">
        <v>19</v>
      </c>
    </row>
    <row r="26" spans="1:7" ht="12" customHeight="1">
      <c r="A26" s="3">
        <f t="shared" si="6"/>
        <v>8000</v>
      </c>
      <c r="B26" s="28">
        <f t="shared" si="0"/>
        <v>63.44612550048208</v>
      </c>
      <c r="C26" s="12">
        <f t="shared" si="1"/>
        <v>118.30262170243738</v>
      </c>
      <c r="D26" s="12">
        <f t="shared" si="2"/>
        <v>170.00008277063586</v>
      </c>
      <c r="E26" s="12">
        <f t="shared" si="3"/>
        <v>245.15421075425385</v>
      </c>
      <c r="F26" s="12">
        <f t="shared" si="4"/>
        <v>294.24759224458273</v>
      </c>
      <c r="G26" s="29">
        <f t="shared" si="5"/>
        <v>333.367214334903</v>
      </c>
    </row>
    <row r="27" spans="1:16" ht="12" customHeight="1">
      <c r="A27" s="3">
        <f t="shared" si="6"/>
        <v>8500</v>
      </c>
      <c r="B27" s="30">
        <f t="shared" si="0"/>
        <v>67.41150834426222</v>
      </c>
      <c r="C27" s="31">
        <f t="shared" si="1"/>
        <v>125.69653555883971</v>
      </c>
      <c r="D27" s="31">
        <f t="shared" si="2"/>
        <v>180.62508794380062</v>
      </c>
      <c r="E27" s="31">
        <f t="shared" si="3"/>
        <v>260.47634892639473</v>
      </c>
      <c r="F27" s="31">
        <f t="shared" si="4"/>
        <v>312.63806675986916</v>
      </c>
      <c r="G27" s="32">
        <f t="shared" si="5"/>
        <v>354.20266523083444</v>
      </c>
      <c r="J27" s="44" t="s">
        <v>13</v>
      </c>
      <c r="K27" s="44"/>
      <c r="L27" s="44"/>
      <c r="M27" s="45" t="s">
        <v>25</v>
      </c>
      <c r="N27" s="46"/>
      <c r="O27" s="46"/>
      <c r="P27" s="46"/>
    </row>
    <row r="28" spans="1:10" ht="12">
      <c r="A28" s="3"/>
      <c r="B28" s="67" t="s">
        <v>15</v>
      </c>
      <c r="C28" s="67"/>
      <c r="D28" s="67"/>
      <c r="E28" s="67"/>
      <c r="F28" s="67"/>
      <c r="G28" s="67"/>
      <c r="H28" s="3"/>
      <c r="J28" s="3"/>
    </row>
    <row r="29" spans="1:15" ht="12">
      <c r="A29" s="3"/>
      <c r="B29" s="40">
        <f>B7*$B$9</f>
        <v>13.48956</v>
      </c>
      <c r="C29" s="40">
        <f>B7*$C$9</f>
        <v>7.2345</v>
      </c>
      <c r="D29" s="40">
        <f>B7*$D$9</f>
        <v>5.03447</v>
      </c>
      <c r="E29" s="40">
        <f>B7*$E$9</f>
        <v>3.49111</v>
      </c>
      <c r="F29" s="40">
        <f>B7*$F$9</f>
        <v>2.90864</v>
      </c>
      <c r="G29" s="40">
        <f>B7*$G$9</f>
        <v>2.5673199999999996</v>
      </c>
      <c r="H29" s="3"/>
      <c r="J29" s="38" t="s">
        <v>18</v>
      </c>
      <c r="K29" s="6" t="s">
        <v>5</v>
      </c>
      <c r="L29" s="6" t="s">
        <v>6</v>
      </c>
      <c r="M29" s="6" t="s">
        <v>7</v>
      </c>
      <c r="N29" s="6" t="s">
        <v>8</v>
      </c>
      <c r="O29" s="6" t="s">
        <v>9</v>
      </c>
    </row>
    <row r="30" spans="8:15" ht="12">
      <c r="H30" s="5"/>
      <c r="J30" s="37" t="s">
        <v>27</v>
      </c>
      <c r="K30" s="49">
        <v>3.667</v>
      </c>
      <c r="L30" s="50">
        <v>2.1</v>
      </c>
      <c r="M30" s="50">
        <v>1.361</v>
      </c>
      <c r="N30" s="50">
        <v>1</v>
      </c>
      <c r="O30" s="51">
        <v>0.819</v>
      </c>
    </row>
    <row r="31" spans="10:15" ht="12">
      <c r="J31" s="41" t="s">
        <v>28</v>
      </c>
      <c r="K31" s="52">
        <v>3.753</v>
      </c>
      <c r="L31" s="53">
        <v>2.303</v>
      </c>
      <c r="M31" s="53">
        <v>1.493</v>
      </c>
      <c r="N31" s="53">
        <v>1</v>
      </c>
      <c r="O31" s="54">
        <v>0.898</v>
      </c>
    </row>
    <row r="32" spans="10:15" ht="12">
      <c r="J32" s="37" t="s">
        <v>21</v>
      </c>
      <c r="K32" s="52">
        <v>3.242</v>
      </c>
      <c r="L32" s="53">
        <v>1.989</v>
      </c>
      <c r="M32" s="53">
        <v>1.289</v>
      </c>
      <c r="N32" s="53">
        <v>1</v>
      </c>
      <c r="O32" s="54">
        <v>0.776</v>
      </c>
    </row>
    <row r="33" spans="10:15" ht="12">
      <c r="J33" s="37" t="s">
        <v>22</v>
      </c>
      <c r="K33" s="52">
        <v>3.007</v>
      </c>
      <c r="L33" s="53">
        <v>1.825</v>
      </c>
      <c r="M33" s="53">
        <v>1.292</v>
      </c>
      <c r="N33" s="53">
        <v>1</v>
      </c>
      <c r="O33" s="54">
        <v>0.814</v>
      </c>
    </row>
    <row r="34" spans="10:15" ht="12">
      <c r="J34" s="41" t="s">
        <v>26</v>
      </c>
      <c r="K34" s="56">
        <v>2.97</v>
      </c>
      <c r="L34" s="57">
        <v>1.823</v>
      </c>
      <c r="M34" s="57">
        <v>1.181</v>
      </c>
      <c r="N34" s="57">
        <v>1</v>
      </c>
      <c r="O34" s="58">
        <v>0.711</v>
      </c>
    </row>
    <row r="35" spans="2:10" ht="12">
      <c r="B35" s="68" t="s">
        <v>16</v>
      </c>
      <c r="C35" s="68"/>
      <c r="D35" s="68"/>
      <c r="E35" s="68"/>
      <c r="F35" s="68"/>
      <c r="G35" s="68"/>
      <c r="J35" s="41"/>
    </row>
    <row r="36" spans="2:7" ht="12">
      <c r="B36" s="68"/>
      <c r="C36" s="68"/>
      <c r="D36" s="68"/>
      <c r="E36" s="68"/>
      <c r="F36" s="68"/>
      <c r="G36" s="68"/>
    </row>
    <row r="37" spans="2:17" ht="12">
      <c r="B37" s="68"/>
      <c r="C37" s="68"/>
      <c r="D37" s="68"/>
      <c r="E37" s="68"/>
      <c r="F37" s="68"/>
      <c r="G37" s="68"/>
      <c r="Q37" s="61"/>
    </row>
    <row r="44" spans="11:14" ht="12">
      <c r="K44" s="3"/>
      <c r="L44" s="3"/>
      <c r="M44" s="3"/>
      <c r="N44" s="3"/>
    </row>
    <row r="45" spans="11:14" ht="12">
      <c r="K45" s="3"/>
      <c r="L45" s="3"/>
      <c r="M45" s="3"/>
      <c r="N45" s="3"/>
    </row>
  </sheetData>
  <mergeCells count="4">
    <mergeCell ref="A2:O2"/>
    <mergeCell ref="B28:G28"/>
    <mergeCell ref="A1:O1"/>
    <mergeCell ref="B35:G37"/>
  </mergeCells>
  <hyperlinks>
    <hyperlink ref="B35:G37" r:id="rId1" display="www.tuningsport.ru"/>
  </hyperlink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/>
  <dc:description/>
  <cp:lastModifiedBy>maxdr</cp:lastModifiedBy>
  <cp:lastPrinted>2006-01-21T07:43:45Z</cp:lastPrinted>
  <dcterms:created xsi:type="dcterms:W3CDTF">1999-12-03T15:25:50Z</dcterms:created>
  <dcterms:modified xsi:type="dcterms:W3CDTF">2023-02-14T16:01:32Z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